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-Websites\1-GP50 Website ReDesign_2016-2017\Resource Page\Linearity Calculations Excel\"/>
    </mc:Choice>
  </mc:AlternateContent>
  <xr:revisionPtr revIDLastSave="0" documentId="13_ncr:1_{1066C6CE-F3E7-447D-9637-4799E16C011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5 Pt Data" sheetId="1" r:id="rId1"/>
  </sheets>
  <definedNames>
    <definedName name="LinearityCalcField" localSheetId="0">'5 Pt Data'!$A$1:$Q$37</definedName>
    <definedName name="_xlnm.Print_Area" localSheetId="0">'5 Pt Data'!$A$1:$Q$35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I16" i="1" s="1"/>
  <c r="D17" i="1"/>
  <c r="D18" i="1"/>
  <c r="D19" i="1"/>
  <c r="D20" i="1"/>
  <c r="D21" i="1"/>
  <c r="D16" i="1"/>
  <c r="E26" i="1"/>
  <c r="E28" i="1" s="1"/>
  <c r="E32" i="1" l="1"/>
  <c r="H16" i="1" s="1"/>
  <c r="J16" i="1" s="1"/>
  <c r="E31" i="1"/>
  <c r="E27" i="1"/>
  <c r="G17" i="1" s="1"/>
  <c r="H19" i="1" l="1"/>
  <c r="J19" i="1" s="1"/>
  <c r="H17" i="1"/>
  <c r="J17" i="1" s="1"/>
  <c r="H18" i="1"/>
  <c r="J18" i="1" s="1"/>
  <c r="H21" i="1"/>
  <c r="J21" i="1" s="1"/>
  <c r="H20" i="1"/>
  <c r="J20" i="1" s="1"/>
  <c r="G18" i="1"/>
  <c r="I17" i="1"/>
  <c r="F24" i="1" l="1"/>
  <c r="G19" i="1"/>
  <c r="I18" i="1"/>
  <c r="G20" i="1" l="1"/>
  <c r="I19" i="1"/>
  <c r="G21" i="1" l="1"/>
  <c r="I21" i="1" s="1"/>
  <c r="I20" i="1"/>
  <c r="E24" i="1" l="1"/>
</calcChain>
</file>

<file path=xl/sharedStrings.xml><?xml version="1.0" encoding="utf-8"?>
<sst xmlns="http://schemas.openxmlformats.org/spreadsheetml/2006/main" count="20" uniqueCount="20">
  <si>
    <t>Calculation for positive or vacuum pressure runs only.
Consult factory for compound or absolute ranges. 
Pink boxes for Data Input only.</t>
  </si>
  <si>
    <t>Linerarity Based on Increasing Pressure/Vacuum Run Only</t>
  </si>
  <si>
    <t>Pressure Range:</t>
  </si>
  <si>
    <t>PSI</t>
  </si>
  <si>
    <t>Pressure</t>
  </si>
  <si>
    <t>Unit Output</t>
  </si>
  <si>
    <t>Terminal Output</t>
  </si>
  <si>
    <t>BFSL Output</t>
  </si>
  <si>
    <r>
      <t xml:space="preserve">Linearity </t>
    </r>
    <r>
      <rPr>
        <sz val="10"/>
        <rFont val="Symbol"/>
        <family val="1"/>
        <charset val="2"/>
      </rPr>
      <t>D</t>
    </r>
    <r>
      <rPr>
        <sz val="10"/>
        <rFont val="Arial"/>
      </rPr>
      <t xml:space="preserve"> Output (Terminal)</t>
    </r>
  </si>
  <si>
    <r>
      <t xml:space="preserve">Linearity </t>
    </r>
    <r>
      <rPr>
        <sz val="10"/>
        <rFont val="Symbol"/>
        <family val="1"/>
        <charset val="2"/>
      </rPr>
      <t>D</t>
    </r>
    <r>
      <rPr>
        <sz val="10"/>
        <rFont val="Arial"/>
      </rPr>
      <t xml:space="preserve"> Output (BFSL)</t>
    </r>
  </si>
  <si>
    <t>% Lin</t>
  </si>
  <si>
    <t>Terminal</t>
  </si>
  <si>
    <t>BFSL</t>
  </si>
  <si>
    <t>FSO</t>
  </si>
  <si>
    <t>FSO/5</t>
  </si>
  <si>
    <t>FSO/10</t>
  </si>
  <si>
    <r>
      <t>BFSL</t>
    </r>
    <r>
      <rPr>
        <vertAlign val="subscript"/>
        <sz val="10"/>
        <rFont val="Arial"/>
        <family val="2"/>
      </rPr>
      <t>slope</t>
    </r>
  </si>
  <si>
    <r>
      <t>BFSL</t>
    </r>
    <r>
      <rPr>
        <vertAlign val="subscript"/>
        <sz val="10"/>
        <rFont val="Arial"/>
        <family val="2"/>
      </rPr>
      <t>yint</t>
    </r>
  </si>
  <si>
    <t>For a description of accuracy terms, please see our:</t>
  </si>
  <si>
    <t>GP:50 Performance 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</si>
</sst>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0"/>
      <name val="Arial"/>
    </font>
    <font>
      <sz val="10"/>
      <name val="Symbol"/>
      <family val="1"/>
      <charset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sz val="11"/>
      <name val="Arial"/>
      <family val="2"/>
    </font>
    <font>
      <b/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9" fontId="0" fillId="3" borderId="1" xfId="0" applyNumberFormat="1" applyFill="1" applyBorder="1" applyProtection="1"/>
    <xf numFmtId="3" fontId="0" fillId="3" borderId="1" xfId="0" applyNumberFormat="1" applyFill="1" applyBorder="1" applyProtection="1"/>
    <xf numFmtId="0" fontId="2" fillId="0" borderId="1" xfId="0" applyFont="1" applyBorder="1" applyAlignment="1" applyProtection="1">
      <alignment horizontal="right" wrapText="1"/>
    </xf>
    <xf numFmtId="0" fontId="0" fillId="0" borderId="1" xfId="0" applyBorder="1" applyAlignment="1" applyProtection="1">
      <alignment horizontal="right" wrapText="1"/>
    </xf>
    <xf numFmtId="165" fontId="0" fillId="0" borderId="1" xfId="0" applyNumberFormat="1" applyBorder="1" applyProtection="1"/>
    <xf numFmtId="164" fontId="0" fillId="0" borderId="1" xfId="0" applyNumberFormat="1" applyBorder="1" applyProtection="1"/>
    <xf numFmtId="0" fontId="0" fillId="0" borderId="0" xfId="0" applyProtection="1"/>
    <xf numFmtId="165" fontId="0" fillId="0" borderId="0" xfId="0" applyNumberFormat="1" applyProtection="1"/>
    <xf numFmtId="0" fontId="2" fillId="0" borderId="0" xfId="0" applyFont="1" applyProtection="1"/>
    <xf numFmtId="0" fontId="4" fillId="4" borderId="1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9" fontId="0" fillId="0" borderId="0" xfId="0" applyNumberFormat="1" applyFill="1" applyBorder="1" applyProtection="1"/>
    <xf numFmtId="3" fontId="0" fillId="0" borderId="0" xfId="0" applyNumberFormat="1" applyFill="1" applyBorder="1" applyProtection="1"/>
    <xf numFmtId="165" fontId="0" fillId="0" borderId="0" xfId="0" applyNumberFormat="1" applyFill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164" fontId="0" fillId="0" borderId="0" xfId="0" applyNumberFormat="1" applyBorder="1" applyProtection="1"/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9" fillId="0" borderId="0" xfId="1" applyFont="1" applyAlignment="1" applyProtection="1">
      <alignment horizontal="left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4</xdr:col>
      <xdr:colOff>266700</xdr:colOff>
      <xdr:row>4</xdr:row>
      <xdr:rowOff>123825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34636</xdr:colOff>
      <xdr:row>15</xdr:row>
      <xdr:rowOff>0</xdr:rowOff>
    </xdr:from>
    <xdr:to>
      <xdr:col>10</xdr:col>
      <xdr:colOff>337705</xdr:colOff>
      <xdr:row>21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20636" y="2130136"/>
          <a:ext cx="303069" cy="987137"/>
        </a:xfrm>
        <a:prstGeom prst="rightBrac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224759</xdr:colOff>
      <xdr:row>9</xdr:row>
      <xdr:rowOff>147960</xdr:rowOff>
    </xdr:from>
    <xdr:to>
      <xdr:col>14</xdr:col>
      <xdr:colOff>215347</xdr:colOff>
      <xdr:row>13</xdr:row>
      <xdr:rowOff>157370</xdr:rowOff>
    </xdr:to>
    <xdr:sp macro="" textlink="">
      <xdr:nvSpPr>
        <xdr:cNvPr id="11" name="Callout: Line with Border and Accent B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29520" y="2061243"/>
          <a:ext cx="2442240" cy="672018"/>
        </a:xfrm>
        <a:prstGeom prst="accentBorderCallout1">
          <a:avLst>
            <a:gd name="adj1" fmla="val -1940"/>
            <a:gd name="adj2" fmla="val -2515"/>
            <a:gd name="adj3" fmla="val 51560"/>
            <a:gd name="adj4" fmla="val -3864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</a:rPr>
            <a:t>Enter your</a:t>
          </a:r>
          <a:r>
            <a:rPr lang="en-US" sz="1200" b="1" baseline="0">
              <a:solidFill>
                <a:sysClr val="windowText" lastClr="000000"/>
              </a:solidFill>
            </a:rPr>
            <a:t> pressure range here.</a:t>
          </a:r>
        </a:p>
        <a:p>
          <a:pPr algn="l"/>
          <a:r>
            <a:rPr lang="en-US" sz="1200" b="1" baseline="0">
              <a:solidFill>
                <a:sysClr val="windowText" lastClr="000000"/>
              </a:solidFill>
            </a:rPr>
            <a:t>If a vacuum unit, enter with a minus sign, e.g. -15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268433</xdr:colOff>
      <xdr:row>16</xdr:row>
      <xdr:rowOff>8658</xdr:rowOff>
    </xdr:from>
    <xdr:to>
      <xdr:col>16</xdr:col>
      <xdr:colOff>103909</xdr:colOff>
      <xdr:row>18</xdr:row>
      <xdr:rowOff>147205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49165" y="2447987"/>
          <a:ext cx="2878829" cy="463791"/>
        </a:xfrm>
        <a:prstGeom prst="borderCallout1">
          <a:avLst>
            <a:gd name="adj1" fmla="val 46131"/>
            <a:gd name="adj2" fmla="val 502"/>
            <a:gd name="adj3" fmla="val 69415"/>
            <a:gd name="adj4" fmla="val -18700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chemeClr val="tx1"/>
              </a:solidFill>
            </a:rPr>
            <a:t>Enter your output readings in the pink boxes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(Either mA, VDC or mV)</a:t>
          </a:r>
        </a:p>
      </xdr:txBody>
    </xdr:sp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428625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F0EE32-2F68-4E92-B964-8D1812A52C55}"/>
            </a:ext>
            <a:ext uri="{147F2762-F138-4A5C-976F-8EAC2B608ADB}">
              <a16:predDERef xmlns:a16="http://schemas.microsoft.com/office/drawing/2014/main" pre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47625"/>
          <a:ext cx="15049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50.com/wp-content/uploads/2017/12/A5SL-TN-4.00_Performance-Spe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9"/>
  <sheetViews>
    <sheetView showGridLines="0" tabSelected="1" zoomScale="115" zoomScaleNormal="115" workbookViewId="0">
      <selection sqref="A1:Q37"/>
    </sheetView>
  </sheetViews>
  <sheetFormatPr defaultRowHeight="12.75" x14ac:dyDescent="0.2"/>
  <cols>
    <col min="1" max="2" width="7.7109375" style="1" customWidth="1"/>
    <col min="3" max="3" width="6.5703125" style="1" customWidth="1"/>
    <col min="4" max="4" width="9.7109375" style="1" customWidth="1"/>
    <col min="5" max="5" width="12.85546875" style="1" customWidth="1"/>
    <col min="6" max="6" width="12.5703125" style="1" customWidth="1"/>
    <col min="7" max="7" width="9.85546875" style="1" hidden="1" customWidth="1"/>
    <col min="8" max="8" width="0" style="1" hidden="1" customWidth="1"/>
    <col min="9" max="9" width="10.140625" style="1" hidden="1" customWidth="1"/>
    <col min="10" max="10" width="10.7109375" style="1" hidden="1" customWidth="1"/>
    <col min="11" max="18" width="9.140625" style="1"/>
    <col min="19" max="19" width="10.85546875" style="1" customWidth="1"/>
    <col min="20" max="20" width="9.7109375" style="1" customWidth="1"/>
    <col min="21" max="16384" width="9.140625" style="1"/>
  </cols>
  <sheetData>
    <row r="1" spans="1:2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0"/>
      <c r="O4" s="10"/>
      <c r="P4" s="10"/>
      <c r="Q4" s="10"/>
      <c r="R4" s="10"/>
      <c r="S4" s="10"/>
      <c r="T4" s="10"/>
    </row>
    <row r="5" spans="1:20" ht="18.75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0"/>
      <c r="O5" s="10"/>
      <c r="P5" s="10"/>
      <c r="Q5" s="10"/>
      <c r="R5" s="10"/>
      <c r="S5" s="10"/>
      <c r="T5" s="10"/>
    </row>
    <row r="6" spans="1:20" ht="12.75" customHeight="1" x14ac:dyDescent="0.2">
      <c r="A6" s="10"/>
      <c r="B6" s="10"/>
      <c r="C6" s="27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9"/>
      <c r="N6" s="15"/>
      <c r="O6" s="15"/>
      <c r="P6" s="15"/>
      <c r="Q6" s="10"/>
      <c r="R6" s="10"/>
      <c r="S6" s="10"/>
      <c r="T6" s="10"/>
    </row>
    <row r="7" spans="1:20" ht="33" customHeight="1" thickBot="1" x14ac:dyDescent="0.25">
      <c r="A7" s="10"/>
      <c r="B7" s="10"/>
      <c r="C7" s="30"/>
      <c r="D7" s="31"/>
      <c r="E7" s="31"/>
      <c r="F7" s="31"/>
      <c r="G7" s="31"/>
      <c r="H7" s="31"/>
      <c r="I7" s="31"/>
      <c r="J7" s="31"/>
      <c r="K7" s="31"/>
      <c r="L7" s="31"/>
      <c r="M7" s="32"/>
      <c r="N7" s="15"/>
      <c r="O7" s="15"/>
      <c r="P7" s="15"/>
      <c r="Q7" s="10"/>
      <c r="R7" s="10"/>
      <c r="S7" s="10"/>
      <c r="T7" s="10"/>
    </row>
    <row r="8" spans="1:2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6"/>
      <c r="N8" s="10"/>
      <c r="O8" s="10"/>
      <c r="P8" s="10"/>
      <c r="Q8" s="10"/>
      <c r="R8" s="10"/>
      <c r="S8" s="10"/>
      <c r="T8" s="10"/>
    </row>
    <row r="9" spans="1:20" ht="20.25" customHeight="1" x14ac:dyDescent="0.2">
      <c r="A9" s="10"/>
      <c r="B9" s="10"/>
      <c r="C9" s="14" t="s">
        <v>1</v>
      </c>
      <c r="D9" s="10"/>
      <c r="E9" s="10"/>
      <c r="F9" s="10"/>
      <c r="G9" s="10"/>
      <c r="H9" s="10"/>
      <c r="I9" s="10"/>
      <c r="J9" s="10"/>
      <c r="K9" s="10"/>
      <c r="L9" s="12"/>
      <c r="M9" s="16"/>
      <c r="N9" s="10"/>
      <c r="O9" s="10"/>
      <c r="P9" s="10"/>
      <c r="Q9" s="10"/>
      <c r="R9" s="10"/>
      <c r="S9" s="10"/>
      <c r="T9" s="10"/>
    </row>
    <row r="10" spans="1:20" x14ac:dyDescent="0.2">
      <c r="A10" s="10"/>
      <c r="B10" s="10"/>
      <c r="C10" s="10"/>
      <c r="D10" s="3"/>
      <c r="E10" s="3"/>
      <c r="F10" s="3"/>
      <c r="G10" s="3"/>
      <c r="H10" s="3"/>
      <c r="I10" s="3"/>
      <c r="J10" s="3"/>
      <c r="K10" s="10"/>
      <c r="L10" s="12"/>
      <c r="M10" s="12"/>
      <c r="N10" s="10"/>
      <c r="O10" s="10"/>
      <c r="P10" s="10"/>
      <c r="Q10" s="10"/>
      <c r="R10" s="10"/>
      <c r="S10" s="10"/>
      <c r="T10" s="10"/>
    </row>
    <row r="11" spans="1:20" x14ac:dyDescent="0.2">
      <c r="A11" s="10"/>
      <c r="B11" s="10"/>
      <c r="C11" s="10"/>
      <c r="D11" s="3"/>
      <c r="E11" s="3"/>
      <c r="F11" s="3"/>
      <c r="G11" s="3"/>
      <c r="H11" s="3"/>
      <c r="I11" s="3"/>
      <c r="J11" s="3"/>
      <c r="K11" s="10"/>
      <c r="L11" s="12"/>
      <c r="M11" s="12"/>
      <c r="N11" s="10"/>
      <c r="O11" s="10"/>
      <c r="P11" s="10"/>
      <c r="Q11" s="10"/>
      <c r="R11" s="10"/>
      <c r="S11" s="10"/>
      <c r="T11" s="10"/>
    </row>
    <row r="12" spans="1:20" x14ac:dyDescent="0.2">
      <c r="A12" s="10"/>
      <c r="B12" s="10"/>
      <c r="C12" s="10"/>
      <c r="D12" s="3"/>
      <c r="E12" s="10"/>
      <c r="F12" s="3"/>
      <c r="G12" s="3"/>
      <c r="H12" s="3"/>
      <c r="I12" s="3"/>
      <c r="J12" s="3"/>
      <c r="K12" s="10"/>
      <c r="L12" s="12"/>
      <c r="M12" s="12"/>
      <c r="N12" s="10"/>
      <c r="O12" s="10"/>
      <c r="P12" s="10"/>
      <c r="Q12" s="10"/>
      <c r="R12" s="10"/>
      <c r="S12" s="10"/>
      <c r="T12" s="10"/>
    </row>
    <row r="13" spans="1:20" x14ac:dyDescent="0.2">
      <c r="A13" s="10"/>
      <c r="B13" s="10"/>
      <c r="C13" s="3" t="s">
        <v>2</v>
      </c>
      <c r="D13" s="3"/>
      <c r="E13" s="2">
        <v>50000</v>
      </c>
      <c r="F13" s="3" t="s">
        <v>3</v>
      </c>
      <c r="G13" s="3"/>
      <c r="H13" s="3"/>
      <c r="I13" s="3"/>
      <c r="J13" s="3"/>
      <c r="K13" s="10"/>
      <c r="L13" s="3"/>
      <c r="M13" s="12"/>
      <c r="N13" s="10"/>
      <c r="O13" s="10"/>
      <c r="P13" s="10"/>
      <c r="Q13" s="10"/>
      <c r="R13" s="10"/>
      <c r="S13" s="10"/>
      <c r="T13" s="10"/>
    </row>
    <row r="14" spans="1:20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2"/>
      <c r="M14" s="12"/>
      <c r="N14" s="10"/>
      <c r="O14" s="10"/>
      <c r="P14" s="10"/>
      <c r="Q14" s="10"/>
      <c r="R14" s="10"/>
      <c r="S14" s="10"/>
      <c r="T14" s="10"/>
    </row>
    <row r="15" spans="1:20" ht="38.25" x14ac:dyDescent="0.2">
      <c r="A15" s="10"/>
      <c r="B15" s="10"/>
      <c r="C15" s="33" t="s">
        <v>4</v>
      </c>
      <c r="D15" s="33"/>
      <c r="E15" s="35" t="s">
        <v>5</v>
      </c>
      <c r="F15" s="36"/>
      <c r="G15" s="6" t="s">
        <v>6</v>
      </c>
      <c r="H15" s="7" t="s">
        <v>7</v>
      </c>
      <c r="I15" s="6" t="s">
        <v>8</v>
      </c>
      <c r="J15" s="6" t="s">
        <v>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">
      <c r="A16" s="10"/>
      <c r="B16" s="10"/>
      <c r="C16" s="4">
        <v>0</v>
      </c>
      <c r="D16" s="5">
        <f t="shared" ref="D16:D21" si="0">$E$13*C16</f>
        <v>0</v>
      </c>
      <c r="E16" s="37">
        <v>4</v>
      </c>
      <c r="F16" s="38"/>
      <c r="G16" s="8">
        <f>E16</f>
        <v>4</v>
      </c>
      <c r="H16" s="8">
        <f>E32</f>
        <v>4</v>
      </c>
      <c r="I16" s="9">
        <f t="shared" ref="I16:I21" si="1">E16-G16</f>
        <v>0</v>
      </c>
      <c r="J16" s="9">
        <f t="shared" ref="J16:J21" si="2">E16-H16</f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">
      <c r="A17" s="10"/>
      <c r="B17" s="10"/>
      <c r="C17" s="4">
        <v>0.2</v>
      </c>
      <c r="D17" s="5">
        <f>$E$13*C17</f>
        <v>10000</v>
      </c>
      <c r="E17" s="37">
        <v>7.2</v>
      </c>
      <c r="F17" s="38"/>
      <c r="G17" s="8">
        <f>G16+$E$27</f>
        <v>7.2</v>
      </c>
      <c r="H17" s="8">
        <f>(D17*$E$31)+$E$32</f>
        <v>7.2</v>
      </c>
      <c r="I17" s="9">
        <f t="shared" si="1"/>
        <v>0</v>
      </c>
      <c r="J17" s="9">
        <f t="shared" si="2"/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">
      <c r="A18" s="10"/>
      <c r="B18" s="10"/>
      <c r="C18" s="4">
        <v>0.4</v>
      </c>
      <c r="D18" s="5">
        <f t="shared" si="0"/>
        <v>20000</v>
      </c>
      <c r="E18" s="37">
        <v>10.4</v>
      </c>
      <c r="F18" s="38"/>
      <c r="G18" s="8">
        <f>G17+$E$27</f>
        <v>10.4</v>
      </c>
      <c r="H18" s="8">
        <f>(D18*$E$31)+$E$32</f>
        <v>10.4</v>
      </c>
      <c r="I18" s="9">
        <f t="shared" si="1"/>
        <v>0</v>
      </c>
      <c r="J18" s="9">
        <f t="shared" si="2"/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">
      <c r="A19" s="10"/>
      <c r="B19" s="10"/>
      <c r="C19" s="4">
        <v>0.6</v>
      </c>
      <c r="D19" s="5">
        <f t="shared" si="0"/>
        <v>30000</v>
      </c>
      <c r="E19" s="37">
        <v>13.6</v>
      </c>
      <c r="F19" s="38"/>
      <c r="G19" s="8">
        <f>G18+$E$27</f>
        <v>13.600000000000001</v>
      </c>
      <c r="H19" s="8">
        <f>(D19*$E$31)+$E$32</f>
        <v>13.600000000000001</v>
      </c>
      <c r="I19" s="9">
        <f t="shared" si="1"/>
        <v>0</v>
      </c>
      <c r="J19" s="9">
        <f t="shared" si="2"/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">
      <c r="A20" s="10"/>
      <c r="B20" s="10"/>
      <c r="C20" s="4">
        <v>0.8</v>
      </c>
      <c r="D20" s="5">
        <f t="shared" si="0"/>
        <v>40000</v>
      </c>
      <c r="E20" s="37">
        <v>16.8</v>
      </c>
      <c r="F20" s="38"/>
      <c r="G20" s="8">
        <f>G19+$E$27</f>
        <v>16.8</v>
      </c>
      <c r="H20" s="8">
        <f>(D20*$E$31)+$E$32</f>
        <v>16.8</v>
      </c>
      <c r="I20" s="9">
        <f t="shared" si="1"/>
        <v>0</v>
      </c>
      <c r="J20" s="9">
        <f t="shared" si="2"/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">
      <c r="A21" s="10"/>
      <c r="B21" s="10"/>
      <c r="C21" s="4">
        <v>1</v>
      </c>
      <c r="D21" s="5">
        <f t="shared" si="0"/>
        <v>50000</v>
      </c>
      <c r="E21" s="37">
        <v>20</v>
      </c>
      <c r="F21" s="38"/>
      <c r="G21" s="8">
        <f>G20+$E$27</f>
        <v>20</v>
      </c>
      <c r="H21" s="8">
        <f>(D21*$E$31)+$E$32</f>
        <v>20</v>
      </c>
      <c r="I21" s="9">
        <f t="shared" si="1"/>
        <v>0</v>
      </c>
      <c r="J21" s="9">
        <f t="shared" si="2"/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">
      <c r="A22" s="10"/>
      <c r="B22" s="10"/>
      <c r="C22" s="17"/>
      <c r="D22" s="18"/>
      <c r="E22" s="19"/>
      <c r="F22" s="20"/>
      <c r="G22" s="21"/>
      <c r="H22" s="21"/>
      <c r="I22" s="22"/>
      <c r="J22" s="22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">
      <c r="A23" s="10"/>
      <c r="B23" s="10"/>
      <c r="C23" s="17"/>
      <c r="D23" s="34" t="s">
        <v>10</v>
      </c>
      <c r="E23" s="13" t="s">
        <v>11</v>
      </c>
      <c r="F23" s="13" t="s">
        <v>12</v>
      </c>
      <c r="G23" s="21"/>
      <c r="H23" s="21"/>
      <c r="I23" s="22"/>
      <c r="J23" s="22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/>
      <c r="B24" s="10"/>
      <c r="C24" s="17"/>
      <c r="D24" s="34"/>
      <c r="E24" s="9">
        <f>((MAX(ABS(I16),ABS(I17),ABS(I18),ABS(I19),ABS(I20),ABS(I21)))/E26)*100</f>
        <v>0</v>
      </c>
      <c r="F24" s="9">
        <f>((MAX(ABS(J16),ABS(J17),ABS(J18),ABS(J19),ABS(J20),ABS(J21)))/E26)*100</f>
        <v>0</v>
      </c>
      <c r="G24" s="21"/>
      <c r="H24" s="21"/>
      <c r="I24" s="22"/>
      <c r="J24" s="22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">
      <c r="A25" s="10"/>
      <c r="B25" s="10"/>
      <c r="C25" s="17"/>
      <c r="D25" s="18"/>
      <c r="E25" s="19"/>
      <c r="F25" s="20"/>
      <c r="G25" s="21"/>
      <c r="H25" s="21"/>
      <c r="I25" s="22"/>
      <c r="J25" s="22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idden="1" x14ac:dyDescent="0.2">
      <c r="A26" s="10"/>
      <c r="B26" s="10"/>
      <c r="C26" s="10"/>
      <c r="D26" s="10" t="s">
        <v>13</v>
      </c>
      <c r="E26" s="11">
        <f>E21-E16</f>
        <v>16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idden="1" x14ac:dyDescent="0.2">
      <c r="A27" s="10"/>
      <c r="B27" s="10"/>
      <c r="C27" s="10"/>
      <c r="D27" s="10" t="s">
        <v>14</v>
      </c>
      <c r="E27" s="11">
        <f>E26/5</f>
        <v>3.2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idden="1" x14ac:dyDescent="0.2">
      <c r="A28" s="10"/>
      <c r="B28" s="10"/>
      <c r="C28" s="10"/>
      <c r="D28" s="12" t="s">
        <v>15</v>
      </c>
      <c r="E28" s="10">
        <f>E26/10</f>
        <v>1.6</v>
      </c>
      <c r="F28" s="10"/>
      <c r="G28" s="10"/>
      <c r="H28" s="23"/>
      <c r="I28" s="2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idden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idden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.75" hidden="1" x14ac:dyDescent="0.3">
      <c r="A31" s="10"/>
      <c r="B31" s="10"/>
      <c r="C31" s="10"/>
      <c r="D31" s="10" t="s">
        <v>16</v>
      </c>
      <c r="E31" s="10">
        <f>SLOPE((E16:E21),(D16:D21))</f>
        <v>3.2000000000000003E-4</v>
      </c>
      <c r="F31" s="10"/>
      <c r="G31" s="10"/>
      <c r="H31" s="23"/>
      <c r="I31" s="2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hidden="1" x14ac:dyDescent="0.3">
      <c r="A32" s="10"/>
      <c r="B32" s="10"/>
      <c r="C32" s="10"/>
      <c r="D32" s="10" t="s">
        <v>17</v>
      </c>
      <c r="E32" s="10">
        <f>INTERCEPT((E16:E21),(D16:D21))</f>
        <v>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5" t="s">
        <v>18</v>
      </c>
      <c r="L34" s="26" t="s">
        <v>19</v>
      </c>
      <c r="M34" s="26"/>
      <c r="N34" s="26"/>
      <c r="O34" s="26"/>
      <c r="P34" s="10"/>
      <c r="Q34" s="10"/>
      <c r="R34" s="10"/>
      <c r="S34" s="10"/>
      <c r="T34" s="10"/>
    </row>
    <row r="35" spans="1:2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</sheetData>
  <sheetProtection sheet="1" objects="1" scenarios="1"/>
  <mergeCells count="11">
    <mergeCell ref="L34:O34"/>
    <mergeCell ref="C6:M7"/>
    <mergeCell ref="C15:D15"/>
    <mergeCell ref="D23:D24"/>
    <mergeCell ref="E15:F15"/>
    <mergeCell ref="E16:F16"/>
    <mergeCell ref="E17:F17"/>
    <mergeCell ref="E18:F18"/>
    <mergeCell ref="E19:F19"/>
    <mergeCell ref="E20:F20"/>
    <mergeCell ref="E21:F21"/>
  </mergeCells>
  <phoneticPr fontId="0" type="noConversion"/>
  <hyperlinks>
    <hyperlink ref="L34" r:id="rId1" xr:uid="{4D4307EB-DFEC-4024-B7F3-B48C07631619}"/>
  </hyperlinks>
  <pageMargins left="0.75" right="0.75" top="0.71875" bottom="1" header="0.5" footer="0.5"/>
  <pageSetup scale="75" orientation="portrait" r:id="rId2"/>
  <headerFooter alignWithMargins="0">
    <oddFooter>&amp;C2770 Long Road * Grand Island, NY 14072 * USA * Phone (716)773-9300
Fax (716)773-5019 * email:sales@gp50.com * http://www.gp50.com</oddFooter>
  </headerFooter>
  <ignoredErrors>
    <ignoredError sqref="G16:J16 G17:J17 G18:J18 G19:J19 G20:J20 G21:J21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 Pt Data</vt:lpstr>
      <vt:lpstr>'5 Pt Data'!LinearityCalcField</vt:lpstr>
      <vt:lpstr>'5 Pt Data'!Print_Area</vt:lpstr>
    </vt:vector>
  </TitlesOfParts>
  <Manager/>
  <Company>GP:50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Cathy Schwab</cp:lastModifiedBy>
  <cp:revision/>
  <dcterms:created xsi:type="dcterms:W3CDTF">2006-03-10T17:37:14Z</dcterms:created>
  <dcterms:modified xsi:type="dcterms:W3CDTF">2021-08-11T16:34:27Z</dcterms:modified>
  <cp:category/>
  <cp:contentStatus/>
</cp:coreProperties>
</file>